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eqcc-my.sharepoint.com/personal/kornel_krzyszton_classified-cycling_cc/Documents/Desktop/"/>
    </mc:Choice>
  </mc:AlternateContent>
  <xr:revisionPtr revIDLastSave="21" documentId="8_{1D78F698-BA33-45E2-A063-051A1448D7B9}" xr6:coauthVersionLast="47" xr6:coauthVersionMax="47" xr10:uidLastSave="{5FB5BA06-1DC8-438E-A720-353F4B45BFBC}"/>
  <bookViews>
    <workbookView xWindow="-120" yWindow="-16320" windowWidth="29040" windowHeight="15720" xr2:uid="{0D148953-BA49-49BA-AF5D-01BAE57EB707}"/>
  </bookViews>
  <sheets>
    <sheet name="Gear Calculator 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4" l="1"/>
  <c r="L27" i="4"/>
  <c r="C27" i="4"/>
  <c r="G27" i="4" s="1"/>
  <c r="U26" i="4"/>
  <c r="L26" i="4"/>
  <c r="C26" i="4"/>
  <c r="U25" i="4"/>
  <c r="M25" i="4"/>
  <c r="L25" i="4"/>
  <c r="P25" i="4" s="1"/>
  <c r="C25" i="4"/>
  <c r="U24" i="4"/>
  <c r="Y24" i="4" s="1"/>
  <c r="L24" i="4"/>
  <c r="C24" i="4"/>
  <c r="X21" i="4"/>
  <c r="V25" i="4" s="1"/>
  <c r="V21" i="4"/>
  <c r="V24" i="4"/>
  <c r="Q21" i="4"/>
  <c r="M26" i="4" s="1"/>
  <c r="M27" i="4" s="1"/>
  <c r="O21" i="4"/>
  <c r="M21" i="4"/>
  <c r="M24" i="4" s="1"/>
  <c r="H21" i="4"/>
  <c r="D26" i="4"/>
  <c r="F21" i="4"/>
  <c r="D25" i="4" s="1"/>
  <c r="D21" i="4"/>
  <c r="D24" i="4" s="1"/>
  <c r="Z21" i="4"/>
  <c r="V26" i="4" s="1"/>
  <c r="G26" i="4"/>
  <c r="D27" i="4"/>
  <c r="P27" i="4" l="1"/>
  <c r="Y25" i="4"/>
  <c r="P26" i="4"/>
  <c r="V27" i="4"/>
  <c r="Y27" i="4" s="1"/>
  <c r="Y26" i="4"/>
  <c r="G25" i="4"/>
  <c r="B20" i="4" s="1"/>
  <c r="G24" i="4"/>
  <c r="P24" i="4"/>
  <c r="T20" i="4" l="1"/>
  <c r="K20" i="4"/>
</calcChain>
</file>

<file path=xl/sharedStrings.xml><?xml version="1.0" encoding="utf-8"?>
<sst xmlns="http://schemas.openxmlformats.org/spreadsheetml/2006/main" count="57" uniqueCount="22">
  <si>
    <t>Chainring size calculator</t>
  </si>
  <si>
    <t>Original build</t>
  </si>
  <si>
    <t>Cassette</t>
  </si>
  <si>
    <t>Chainring large</t>
  </si>
  <si>
    <t>Use twice the same size if you run a 1x set-up</t>
  </si>
  <si>
    <t>Chainring small</t>
  </si>
  <si>
    <t>CC build</t>
  </si>
  <si>
    <t>Chainring sim 1</t>
  </si>
  <si>
    <t>Chainring sim 2</t>
  </si>
  <si>
    <t>Chainring sim 3</t>
  </si>
  <si>
    <t>COMPARISON NORMAL</t>
  </si>
  <si>
    <t>/</t>
  </si>
  <si>
    <t>VS</t>
  </si>
  <si>
    <t>CC CHAINRING</t>
  </si>
  <si>
    <t>Set-up</t>
  </si>
  <si>
    <t>Chainring</t>
  </si>
  <si>
    <t>Ratio</t>
  </si>
  <si>
    <t>STD</t>
  </si>
  <si>
    <t>MAX RATIO</t>
  </si>
  <si>
    <t>MIN RATIO</t>
  </si>
  <si>
    <t>CLASSIFIED</t>
  </si>
  <si>
    <t>Orange cells to be filled in for simualtion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</si>
</sst>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8B91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1" xfId="0" applyNumberFormat="1" applyBorder="1" applyAlignment="1">
      <alignment horizontal="left" inden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5" borderId="1" xfId="0" applyFill="1" applyBorder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1" defaultTableStyle="TableStyleMedium2" defaultPivotStyle="PivotStyleLight16">
    <tableStyle name="Invisible" pivot="0" table="0" count="0" xr9:uid="{3FB1B228-F7E0-4FE3-AC62-9598878F3087}"/>
  </tableStyles>
  <colors>
    <mruColors>
      <color rgb="FFF8B9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3D67C-E04C-4B3B-A65B-A57B5ED5B640}">
  <dimension ref="B2:AA27"/>
  <sheetViews>
    <sheetView showGridLines="0" tabSelected="1" zoomScale="85" zoomScaleNormal="85" workbookViewId="0">
      <selection activeCell="B13" sqref="B13:I13"/>
    </sheetView>
  </sheetViews>
  <sheetFormatPr defaultRowHeight="14.4" x14ac:dyDescent="0.3"/>
  <cols>
    <col min="2" max="2" width="14.5546875" bestFit="1" customWidth="1"/>
    <col min="3" max="3" width="12.6640625" customWidth="1"/>
    <col min="4" max="4" width="9.109375" customWidth="1"/>
    <col min="5" max="5" width="1.88671875" bestFit="1" customWidth="1"/>
    <col min="6" max="6" width="3" bestFit="1" customWidth="1"/>
    <col min="7" max="7" width="5.88671875" bestFit="1" customWidth="1"/>
    <col min="9" max="9" width="18.77734375" customWidth="1"/>
    <col min="11" max="12" width="12.6640625" customWidth="1"/>
    <col min="14" max="14" width="1.88671875" bestFit="1" customWidth="1"/>
    <col min="15" max="15" width="3" bestFit="1" customWidth="1"/>
    <col min="16" max="16" width="5.88671875" bestFit="1" customWidth="1"/>
    <col min="17" max="17" width="3" bestFit="1" customWidth="1"/>
    <col min="18" max="18" width="14.109375" bestFit="1" customWidth="1"/>
    <col min="20" max="21" width="12.6640625" customWidth="1"/>
    <col min="23" max="23" width="1.88671875" bestFit="1" customWidth="1"/>
    <col min="24" max="24" width="3" bestFit="1" customWidth="1"/>
    <col min="25" max="25" width="5.88671875" bestFit="1" customWidth="1"/>
    <col min="27" max="27" width="14.109375" bestFit="1" customWidth="1"/>
  </cols>
  <sheetData>
    <row r="2" spans="2:27" ht="21" customHeight="1" x14ac:dyDescent="0.3"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2:27" x14ac:dyDescent="0.3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2:27" x14ac:dyDescent="0.3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2:27" x14ac:dyDescent="0.3">
      <c r="B6" s="22" t="s">
        <v>21</v>
      </c>
      <c r="C6" s="23"/>
      <c r="D6" s="23"/>
      <c r="E6" s="23"/>
      <c r="F6" s="23"/>
      <c r="G6" s="23"/>
      <c r="H6" s="23"/>
      <c r="I6" s="24"/>
    </row>
    <row r="8" spans="2:27" x14ac:dyDescent="0.3">
      <c r="B8" s="18" t="s">
        <v>1</v>
      </c>
      <c r="C8" s="19"/>
      <c r="D8" s="19"/>
      <c r="E8" s="19"/>
      <c r="F8" s="19"/>
      <c r="G8" s="19"/>
      <c r="H8" s="19"/>
      <c r="I8" s="20"/>
      <c r="AA8" s="3"/>
    </row>
    <row r="9" spans="2:27" x14ac:dyDescent="0.3">
      <c r="B9" s="4" t="s">
        <v>2</v>
      </c>
      <c r="C9" s="21">
        <v>11</v>
      </c>
      <c r="D9" s="21">
        <v>28</v>
      </c>
    </row>
    <row r="10" spans="2:27" x14ac:dyDescent="0.3">
      <c r="B10" s="4" t="s">
        <v>3</v>
      </c>
      <c r="C10" s="21">
        <v>53</v>
      </c>
      <c r="D10" s="27" t="s">
        <v>4</v>
      </c>
      <c r="E10" s="28"/>
      <c r="F10" s="28"/>
      <c r="G10" s="28"/>
      <c r="H10" s="28"/>
      <c r="I10" s="28"/>
    </row>
    <row r="11" spans="2:27" x14ac:dyDescent="0.3">
      <c r="B11" s="4" t="s">
        <v>5</v>
      </c>
      <c r="C11" s="21">
        <v>39</v>
      </c>
      <c r="D11" s="28"/>
      <c r="E11" s="28"/>
      <c r="F11" s="28"/>
      <c r="G11" s="28"/>
      <c r="H11" s="28"/>
      <c r="I11" s="28"/>
    </row>
    <row r="13" spans="2:27" x14ac:dyDescent="0.3">
      <c r="B13" s="18" t="s">
        <v>6</v>
      </c>
      <c r="C13" s="19"/>
      <c r="D13" s="19"/>
      <c r="E13" s="19"/>
      <c r="F13" s="19"/>
      <c r="G13" s="19"/>
      <c r="H13" s="19"/>
      <c r="I13" s="20"/>
    </row>
    <row r="14" spans="2:27" x14ac:dyDescent="0.3">
      <c r="B14" s="4" t="s">
        <v>2</v>
      </c>
      <c r="C14" s="21">
        <v>11</v>
      </c>
      <c r="D14" s="21">
        <v>28</v>
      </c>
    </row>
    <row r="15" spans="2:27" x14ac:dyDescent="0.3">
      <c r="B15" s="4" t="s">
        <v>7</v>
      </c>
      <c r="C15" s="4">
        <v>54</v>
      </c>
    </row>
    <row r="16" spans="2:27" x14ac:dyDescent="0.3">
      <c r="B16" s="4" t="s">
        <v>8</v>
      </c>
      <c r="C16" s="21">
        <v>58</v>
      </c>
    </row>
    <row r="17" spans="2:27" x14ac:dyDescent="0.3">
      <c r="B17" s="4" t="s">
        <v>9</v>
      </c>
      <c r="C17" s="4">
        <v>56</v>
      </c>
    </row>
    <row r="19" spans="2:27" ht="21" x14ac:dyDescent="0.4">
      <c r="B19" s="14" t="s">
        <v>7</v>
      </c>
      <c r="C19" s="14"/>
      <c r="D19" s="14"/>
      <c r="E19" s="14"/>
      <c r="F19" s="14"/>
      <c r="G19" s="14"/>
      <c r="H19" s="14"/>
      <c r="I19" s="14"/>
      <c r="K19" s="14" t="s">
        <v>8</v>
      </c>
      <c r="L19" s="14"/>
      <c r="M19" s="14"/>
      <c r="N19" s="14"/>
      <c r="O19" s="14"/>
      <c r="P19" s="14"/>
      <c r="Q19" s="14"/>
      <c r="R19" s="14"/>
      <c r="T19" s="14" t="s">
        <v>9</v>
      </c>
      <c r="U19" s="14"/>
      <c r="V19" s="14"/>
      <c r="W19" s="14"/>
      <c r="X19" s="14"/>
      <c r="Y19" s="14"/>
      <c r="Z19" s="14"/>
      <c r="AA19" s="14"/>
    </row>
    <row r="20" spans="2:27" ht="21" x14ac:dyDescent="0.4">
      <c r="B20" s="15" t="str">
        <f>IF(AND($G$27&lt;$G$25,$G$26&gt;$G$24),"GOOD","NO GOOD")</f>
        <v>GOOD</v>
      </c>
      <c r="C20" s="16"/>
      <c r="D20" s="16"/>
      <c r="E20" s="16"/>
      <c r="F20" s="16"/>
      <c r="G20" s="16"/>
      <c r="H20" s="16"/>
      <c r="I20" s="17"/>
      <c r="K20" s="15" t="str">
        <f>IF(AND($P$27&lt;$P$25,$P$26&gt;$P$24),"GOOD","NO GOOD")</f>
        <v>NO GOOD</v>
      </c>
      <c r="L20" s="16"/>
      <c r="M20" s="16"/>
      <c r="N20" s="16"/>
      <c r="O20" s="16"/>
      <c r="P20" s="16"/>
      <c r="Q20" s="16"/>
      <c r="R20" s="17"/>
      <c r="T20" s="15" t="str">
        <f>IF(AND($Y$27&lt;$Y$25,$Y$26&gt;$Y$24),"GOOD","NO GOOD")</f>
        <v>GOOD</v>
      </c>
      <c r="U20" s="16"/>
      <c r="V20" s="16"/>
      <c r="W20" s="16"/>
      <c r="X20" s="16"/>
      <c r="Y20" s="16"/>
      <c r="Z20" s="16"/>
      <c r="AA20" s="17"/>
    </row>
    <row r="21" spans="2:27" x14ac:dyDescent="0.3">
      <c r="B21" s="18" t="s">
        <v>10</v>
      </c>
      <c r="C21" s="19"/>
      <c r="D21" s="1">
        <f>$C$10</f>
        <v>53</v>
      </c>
      <c r="E21" s="1" t="s">
        <v>11</v>
      </c>
      <c r="F21" s="1">
        <f>C11</f>
        <v>39</v>
      </c>
      <c r="G21" s="5" t="s">
        <v>12</v>
      </c>
      <c r="H21" s="1">
        <f>C15</f>
        <v>54</v>
      </c>
      <c r="I21" s="2" t="s">
        <v>13</v>
      </c>
      <c r="J21" s="6"/>
      <c r="K21" s="18" t="s">
        <v>10</v>
      </c>
      <c r="L21" s="19"/>
      <c r="M21" s="1">
        <f>$C$10</f>
        <v>53</v>
      </c>
      <c r="N21" s="1" t="s">
        <v>11</v>
      </c>
      <c r="O21" s="1">
        <f>C11</f>
        <v>39</v>
      </c>
      <c r="P21" s="5" t="s">
        <v>12</v>
      </c>
      <c r="Q21" s="1">
        <f>C16</f>
        <v>58</v>
      </c>
      <c r="R21" s="2" t="s">
        <v>13</v>
      </c>
      <c r="S21" s="7"/>
      <c r="T21" s="18" t="s">
        <v>10</v>
      </c>
      <c r="U21" s="19"/>
      <c r="V21" s="1">
        <f>$C$10</f>
        <v>53</v>
      </c>
      <c r="W21" s="1" t="s">
        <v>11</v>
      </c>
      <c r="X21" s="1">
        <f>C11</f>
        <v>39</v>
      </c>
      <c r="Y21" s="5" t="s">
        <v>12</v>
      </c>
      <c r="Z21" s="1">
        <f>C17</f>
        <v>56</v>
      </c>
      <c r="AA21" s="2" t="s">
        <v>13</v>
      </c>
    </row>
    <row r="22" spans="2:27" x14ac:dyDescent="0.3">
      <c r="B22" s="6"/>
      <c r="C22" s="6"/>
      <c r="D22" s="6"/>
      <c r="E22" s="6"/>
      <c r="F22" s="6"/>
      <c r="G22" s="6"/>
      <c r="H22" s="6"/>
      <c r="K22" s="6"/>
      <c r="L22" s="6"/>
      <c r="M22" s="6"/>
      <c r="N22" s="6"/>
      <c r="O22" s="6"/>
      <c r="P22" s="6"/>
      <c r="Q22" s="6"/>
      <c r="S22" s="6"/>
      <c r="T22" s="6"/>
      <c r="U22" s="6"/>
      <c r="V22" s="6"/>
      <c r="W22" s="6"/>
      <c r="X22" s="6"/>
      <c r="Y22" s="6"/>
      <c r="Z22" s="6"/>
    </row>
    <row r="23" spans="2:27" x14ac:dyDescent="0.3">
      <c r="B23" s="4" t="s">
        <v>14</v>
      </c>
      <c r="C23" s="4" t="s">
        <v>2</v>
      </c>
      <c r="D23" s="10" t="s">
        <v>15</v>
      </c>
      <c r="E23" s="11"/>
      <c r="F23" s="12"/>
      <c r="G23" s="4" t="s">
        <v>16</v>
      </c>
      <c r="K23" s="4" t="s">
        <v>14</v>
      </c>
      <c r="L23" s="4" t="s">
        <v>2</v>
      </c>
      <c r="M23" s="10" t="s">
        <v>15</v>
      </c>
      <c r="N23" s="11"/>
      <c r="O23" s="12"/>
      <c r="P23" s="4" t="s">
        <v>16</v>
      </c>
      <c r="T23" s="4" t="s">
        <v>14</v>
      </c>
      <c r="U23" s="4" t="s">
        <v>2</v>
      </c>
      <c r="V23" s="10" t="s">
        <v>15</v>
      </c>
      <c r="W23" s="11"/>
      <c r="X23" s="12"/>
      <c r="Y23" s="4" t="s">
        <v>16</v>
      </c>
    </row>
    <row r="24" spans="2:27" x14ac:dyDescent="0.3">
      <c r="B24" s="9" t="s">
        <v>17</v>
      </c>
      <c r="C24" s="4">
        <f>$C$9</f>
        <v>11</v>
      </c>
      <c r="D24" s="10">
        <f>D21</f>
        <v>53</v>
      </c>
      <c r="E24" s="11"/>
      <c r="F24" s="12"/>
      <c r="G24" s="4">
        <f>D24/C24</f>
        <v>4.8181818181818183</v>
      </c>
      <c r="H24" s="13" t="s">
        <v>18</v>
      </c>
      <c r="I24" s="13"/>
      <c r="K24" s="9" t="s">
        <v>17</v>
      </c>
      <c r="L24" s="4">
        <f>$C$9</f>
        <v>11</v>
      </c>
      <c r="M24" s="10">
        <f>M21</f>
        <v>53</v>
      </c>
      <c r="N24" s="11"/>
      <c r="O24" s="12"/>
      <c r="P24" s="4">
        <f>M24/L24</f>
        <v>4.8181818181818183</v>
      </c>
      <c r="Q24" s="13" t="s">
        <v>18</v>
      </c>
      <c r="R24" s="13"/>
      <c r="T24" s="9" t="s">
        <v>17</v>
      </c>
      <c r="U24" s="4">
        <f>$C$9</f>
        <v>11</v>
      </c>
      <c r="V24" s="10">
        <f>V21</f>
        <v>53</v>
      </c>
      <c r="W24" s="11"/>
      <c r="X24" s="12"/>
      <c r="Y24" s="4">
        <f>V24/U24</f>
        <v>4.8181818181818183</v>
      </c>
      <c r="Z24" s="13" t="s">
        <v>18</v>
      </c>
      <c r="AA24" s="13"/>
    </row>
    <row r="25" spans="2:27" x14ac:dyDescent="0.3">
      <c r="B25" s="9"/>
      <c r="C25" s="4">
        <f>$D$9</f>
        <v>28</v>
      </c>
      <c r="D25" s="10">
        <f>F21</f>
        <v>39</v>
      </c>
      <c r="E25" s="11"/>
      <c r="F25" s="12"/>
      <c r="G25" s="4">
        <f>D25/C25</f>
        <v>1.3928571428571428</v>
      </c>
      <c r="H25" s="13" t="s">
        <v>19</v>
      </c>
      <c r="I25" s="13"/>
      <c r="K25" s="9"/>
      <c r="L25" s="4">
        <f>$D$9</f>
        <v>28</v>
      </c>
      <c r="M25" s="10">
        <f>O21</f>
        <v>39</v>
      </c>
      <c r="N25" s="11"/>
      <c r="O25" s="12"/>
      <c r="P25" s="4">
        <f>M25/L25</f>
        <v>1.3928571428571428</v>
      </c>
      <c r="Q25" s="13" t="s">
        <v>19</v>
      </c>
      <c r="R25" s="13"/>
      <c r="T25" s="9"/>
      <c r="U25" s="4">
        <f>$D$9</f>
        <v>28</v>
      </c>
      <c r="V25" s="10">
        <f>X21</f>
        <v>39</v>
      </c>
      <c r="W25" s="11"/>
      <c r="X25" s="12"/>
      <c r="Y25" s="4">
        <f>V25/U25</f>
        <v>1.3928571428571428</v>
      </c>
      <c r="Z25" s="13" t="s">
        <v>19</v>
      </c>
      <c r="AA25" s="13"/>
    </row>
    <row r="26" spans="2:27" x14ac:dyDescent="0.3">
      <c r="B26" s="9" t="s">
        <v>20</v>
      </c>
      <c r="C26" s="4">
        <f>$C$14</f>
        <v>11</v>
      </c>
      <c r="D26" s="10">
        <f>H21</f>
        <v>54</v>
      </c>
      <c r="E26" s="11"/>
      <c r="F26" s="12"/>
      <c r="G26" s="8">
        <f>D26/C26</f>
        <v>4.9090909090909092</v>
      </c>
      <c r="H26" s="13" t="s">
        <v>18</v>
      </c>
      <c r="I26" s="13"/>
      <c r="K26" s="9" t="s">
        <v>20</v>
      </c>
      <c r="L26" s="4">
        <f>$C$14</f>
        <v>11</v>
      </c>
      <c r="M26" s="10">
        <f>Q21</f>
        <v>58</v>
      </c>
      <c r="N26" s="11"/>
      <c r="O26" s="12"/>
      <c r="P26" s="8">
        <f>M26/L26</f>
        <v>5.2727272727272725</v>
      </c>
      <c r="Q26" s="13" t="s">
        <v>18</v>
      </c>
      <c r="R26" s="13"/>
      <c r="T26" s="9" t="s">
        <v>20</v>
      </c>
      <c r="U26" s="4">
        <f>$C$14</f>
        <v>11</v>
      </c>
      <c r="V26" s="10">
        <f>Z21</f>
        <v>56</v>
      </c>
      <c r="W26" s="11"/>
      <c r="X26" s="12"/>
      <c r="Y26" s="8">
        <f>V26/U26</f>
        <v>5.0909090909090908</v>
      </c>
      <c r="Z26" s="13" t="s">
        <v>18</v>
      </c>
      <c r="AA26" s="13"/>
    </row>
    <row r="27" spans="2:27" x14ac:dyDescent="0.3">
      <c r="B27" s="9"/>
      <c r="C27" s="4">
        <f>$D$14</f>
        <v>28</v>
      </c>
      <c r="D27" s="10">
        <f>D26*0.68</f>
        <v>36.720000000000006</v>
      </c>
      <c r="E27" s="11"/>
      <c r="F27" s="12"/>
      <c r="G27" s="8">
        <f>D27/C27</f>
        <v>1.3114285714285716</v>
      </c>
      <c r="H27" s="13" t="s">
        <v>19</v>
      </c>
      <c r="I27" s="13"/>
      <c r="K27" s="9"/>
      <c r="L27" s="4">
        <f>$D$14</f>
        <v>28</v>
      </c>
      <c r="M27" s="10">
        <f>M26*0.68</f>
        <v>39.440000000000005</v>
      </c>
      <c r="N27" s="11"/>
      <c r="O27" s="12"/>
      <c r="P27" s="8">
        <f>M27/L27</f>
        <v>1.4085714285714288</v>
      </c>
      <c r="Q27" s="13" t="s">
        <v>19</v>
      </c>
      <c r="R27" s="13"/>
      <c r="T27" s="9"/>
      <c r="U27" s="4">
        <f>$D$14</f>
        <v>28</v>
      </c>
      <c r="V27" s="10">
        <f>V26*0.68</f>
        <v>38.080000000000005</v>
      </c>
      <c r="W27" s="11"/>
      <c r="X27" s="12"/>
      <c r="Y27" s="8">
        <f>V27/U27</f>
        <v>1.36</v>
      </c>
      <c r="Z27" s="13" t="s">
        <v>19</v>
      </c>
      <c r="AA27" s="13"/>
    </row>
  </sheetData>
  <mergeCells count="47">
    <mergeCell ref="B6:I6"/>
    <mergeCell ref="B8:I8"/>
    <mergeCell ref="D10:I11"/>
    <mergeCell ref="B13:I13"/>
    <mergeCell ref="B2:S4"/>
    <mergeCell ref="T19:AA19"/>
    <mergeCell ref="B20:I20"/>
    <mergeCell ref="K20:R20"/>
    <mergeCell ref="T20:AA20"/>
    <mergeCell ref="B21:C21"/>
    <mergeCell ref="K21:L21"/>
    <mergeCell ref="T21:U21"/>
    <mergeCell ref="B19:I19"/>
    <mergeCell ref="K19:R19"/>
    <mergeCell ref="D23:F23"/>
    <mergeCell ref="M23:O23"/>
    <mergeCell ref="V23:X23"/>
    <mergeCell ref="B24:B25"/>
    <mergeCell ref="D24:F24"/>
    <mergeCell ref="H24:I24"/>
    <mergeCell ref="K24:K25"/>
    <mergeCell ref="M24:O24"/>
    <mergeCell ref="Q24:R24"/>
    <mergeCell ref="T24:T25"/>
    <mergeCell ref="V24:X24"/>
    <mergeCell ref="Z24:AA24"/>
    <mergeCell ref="D25:F25"/>
    <mergeCell ref="H25:I25"/>
    <mergeCell ref="M25:O25"/>
    <mergeCell ref="Q25:R25"/>
    <mergeCell ref="V25:X25"/>
    <mergeCell ref="Z25:AA25"/>
    <mergeCell ref="B26:B27"/>
    <mergeCell ref="D26:F26"/>
    <mergeCell ref="H26:I26"/>
    <mergeCell ref="K26:K27"/>
    <mergeCell ref="M26:O26"/>
    <mergeCell ref="T26:T27"/>
    <mergeCell ref="V26:X26"/>
    <mergeCell ref="Z26:AA26"/>
    <mergeCell ref="D27:F27"/>
    <mergeCell ref="H27:I27"/>
    <mergeCell ref="M27:O27"/>
    <mergeCell ref="Q27:R27"/>
    <mergeCell ref="V27:X27"/>
    <mergeCell ref="Z27:AA27"/>
    <mergeCell ref="Q26:R26"/>
  </mergeCells>
  <conditionalFormatting sqref="B19:I19">
    <cfRule type="expression" dxfId="3" priority="5">
      <formula>"IF(AND($E$25&lt;$E$23,$E$24&gt;$E$22))"</formula>
    </cfRule>
  </conditionalFormatting>
  <conditionalFormatting sqref="B20:I20 K20:R20 T20:AA20">
    <cfRule type="beginsWith" dxfId="2" priority="1" operator="beginsWith" text="GOOD">
      <formula>LEFT(B20,LEN("GOOD"))="GOOD"</formula>
    </cfRule>
    <cfRule type="containsText" dxfId="1" priority="2" operator="containsText" text="NO GOOD">
      <formula>NOT(ISERROR(SEARCH("NO GOOD",B20)))</formula>
    </cfRule>
  </conditionalFormatting>
  <conditionalFormatting sqref="G25 G27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6 G2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9:R19">
    <cfRule type="expression" dxfId="0" priority="3">
      <formula>"AND($L$25&lt;$L$23;$L$24&gt;$L$22)"</formula>
    </cfRule>
  </conditionalFormatting>
  <conditionalFormatting sqref="P25 P27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6 P2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9:AA19">
    <cfRule type="expression" priority="4">
      <formula>"IF(AND($S$25&lt;$S$23,+$S$24&gt;$S$22))"</formula>
    </cfRule>
  </conditionalFormatting>
  <conditionalFormatting sqref="Y25 Y27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26 Y2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Gear Calculator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</dc:creator>
  <cp:keywords/>
  <dc:description/>
  <cp:lastModifiedBy>Kornel Krzyszton | Classified</cp:lastModifiedBy>
  <cp:revision/>
  <dcterms:created xsi:type="dcterms:W3CDTF">2022-10-06T11:08:00Z</dcterms:created>
  <dcterms:modified xsi:type="dcterms:W3CDTF">2023-12-14T15:21:19Z</dcterms:modified>
  <cp:category/>
  <cp:contentStatus/>
</cp:coreProperties>
</file>